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ESTADOS DE INGRESOS Y EGRESOS PENDIENT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59" i="1"/>
  <c r="D56" i="1"/>
  <c r="D53" i="1"/>
  <c r="D48" i="1"/>
  <c r="D29" i="1"/>
  <c r="D12" i="1"/>
  <c r="D5" i="1"/>
  <c r="B62" i="1"/>
  <c r="B36" i="1"/>
  <c r="B31" i="1"/>
  <c r="B28" i="1"/>
  <c r="B26" i="1"/>
  <c r="B23" i="1"/>
  <c r="B8" i="1"/>
  <c r="B5" i="1"/>
  <c r="B29" i="1"/>
  <c r="B21" i="1"/>
  <c r="B20" i="1"/>
  <c r="B19" i="1"/>
  <c r="B11" i="1"/>
</calcChain>
</file>

<file path=xl/sharedStrings.xml><?xml version="1.0" encoding="utf-8"?>
<sst xmlns="http://schemas.openxmlformats.org/spreadsheetml/2006/main" count="99" uniqueCount="95">
  <si>
    <t>MUNICIPIO DE SAN JUANITO DE ESCOBEDO JALISCO</t>
  </si>
  <si>
    <t>RELACION DE INGRESOS</t>
  </si>
  <si>
    <t>C  O  N  C  E  P  T  O</t>
  </si>
  <si>
    <t>SUBTOTAL</t>
  </si>
  <si>
    <t>TOTAL</t>
  </si>
  <si>
    <t>I M P U E S T O S</t>
  </si>
  <si>
    <t>PREDIOS URBANOS</t>
  </si>
  <si>
    <t>AVISO DE TRANSMISION PATRIMONIAL</t>
  </si>
  <si>
    <t>D E R E C H O S</t>
  </si>
  <si>
    <t>PUESTOS PERMANENTES Y EVENTUALES</t>
  </si>
  <si>
    <t>VENTA DE GAVETAS EN CEMENTERIOS</t>
  </si>
  <si>
    <t>LICENCIAS DE GIROS COMERCIALES</t>
  </si>
  <si>
    <t>LICENCIAS DE CONSTRUCCION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</si>
  <si>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</si>
  <si>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</si>
  <si>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</si>
  <si>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</si>
  <si>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</si>
  <si>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</si>
  <si>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REGISTRO CIVIL</t>
  </si>
  <si>
    <t>EXPEDICION DE CERTIFICADOS, CERTIFICACIONES Y CONSTANCIAS</t>
  </si>
  <si>
    <t>CERTIFICACIONES CATASTRALES</t>
  </si>
  <si>
    <t>REVISION Y AUTORIZACION DE AVALUOS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</si>
  <si>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</si>
  <si>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</si>
  <si>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</si>
  <si>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</si>
  <si>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</si>
  <si>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</si>
  <si>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</si>
  <si>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</si>
  <si>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</si>
  <si>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FONDO DE INFRAESTRUCTURA SOCIAL MUNICIPAL</t>
  </si>
  <si>
    <t>RENDIMIENTOS FINANCIEROS DE INFRAESTRUCTURA</t>
  </si>
  <si>
    <t xml:space="preserve"> FONDO DE FORTALECIMIENTO MUNICIPAL</t>
  </si>
  <si>
    <t>C O N V E N I O S</t>
  </si>
  <si>
    <t>FOCOCI</t>
  </si>
  <si>
    <t>SERVICIOS PERSONALES</t>
  </si>
  <si>
    <t>DIETAS</t>
  </si>
  <si>
    <t>SUELDOS BASE PERSONAL PERMANENTE</t>
  </si>
  <si>
    <t>SUELDOS BASE PERSONAL EVENTUAL</t>
  </si>
  <si>
    <t>HORAS EXTRAORDINARIAS</t>
  </si>
  <si>
    <t>INDEMNIZACIONES</t>
  </si>
  <si>
    <t>OTRAS PRESTACIONES SOCIALES Y ECONOMICAS</t>
  </si>
  <si>
    <t>MATERIALES Y SUMINISTROS</t>
  </si>
  <si>
    <t>MATERIALES, UTILES Y EQUIPOS MENORES DE OFICINA</t>
  </si>
  <si>
    <t>MATERIALES, UTILES Y EQUIPOS MENORES DE TECNOLOGIAS DE LA INFORMACION</t>
  </si>
  <si>
    <t>MATERIAL DE LIMPIEZA</t>
  </si>
  <si>
    <t>MATERIALES PARA EL REGISTRO E IDENTIFICACION DE BIENES Y PERSONAS</t>
  </si>
  <si>
    <t>PRODUCTOS ALIMENTICIOS PARA PERSONAS</t>
  </si>
  <si>
    <t>CEMENTO Y PRODUCTOS DE CONCRETO</t>
  </si>
  <si>
    <t>MATERIAL ELECTRICO Y ELECTRONICO</t>
  </si>
  <si>
    <t>OTROS MATERIALES Y ARTICULOS DE CONSTRUCCION Y REPARACION</t>
  </si>
  <si>
    <t>FERTILIZANTES, PESTICIDAS Y OTROS AGROQUIMICOS</t>
  </si>
  <si>
    <t>MATERIALES ACCESORIOS Y SUMINISTROS MEDICOS</t>
  </si>
  <si>
    <t>COMBUSTIBLES LUBRICANTES Y ADITIVOS</t>
  </si>
  <si>
    <t>VESTUARIO Y UNIFORMES</t>
  </si>
  <si>
    <t>PRENDAS DE SEGURIDAD Y PROTECCION PERSONAL</t>
  </si>
  <si>
    <t>HERRAMIENTAS MENORES</t>
  </si>
  <si>
    <t>REFACCIONES Y ACCS. MENORES DEVEQUIPO DE COMPUTO</t>
  </si>
  <si>
    <t>REFACCIONES Y ACCESORIOS MENORES DE EQUIPO DE TRANSPORTE</t>
  </si>
  <si>
    <t>SERVICIOS GENERALES</t>
  </si>
  <si>
    <t>ENERGIA ELECTRICA</t>
  </si>
  <si>
    <t>AGUA</t>
  </si>
  <si>
    <t>TELEFONIA TRADICIONAL</t>
  </si>
  <si>
    <t>ARRENDAMIENTO DE TERRENOS</t>
  </si>
  <si>
    <t>ARRENDAMIENTO DE EDIFICIOS</t>
  </si>
  <si>
    <t>ARRENDAMIENTO DE MOBILIARIO Y EQUIPO DE ADMINISTRACION</t>
  </si>
  <si>
    <t>ARRENDAMIENTO DE MAQUINARIA, OTROS EQUIPOS Y HERRAMIENTAS</t>
  </si>
  <si>
    <t>SERVICIOS DE APOYO ADMINISTRATIVO, TRADUCCION, FOTOCOPIADO E IMPRESIÓN</t>
  </si>
  <si>
    <t>COMISIONES Y SERVICIOS BANCARIOS</t>
  </si>
  <si>
    <t>SEGUROS DE BIENES PATRIMONIALES</t>
  </si>
  <si>
    <t>FLETES Y MANIOBRAS</t>
  </si>
  <si>
    <t>CONSERVACION Y MANTENIMIENTO MENOR DE INMUEBLES</t>
  </si>
  <si>
    <t>INSTALACION, REPARACION Y MANTENIMIENTO DE EQUIO DE COMPUTO</t>
  </si>
  <si>
    <t>REPARACION Y MANTENIMIENTO DE EQUIPO DE TRANSPORTE</t>
  </si>
  <si>
    <t>INSTALACION, REPARACION, Y MANTENIMIENTO DE MAQUINARIA Y OTROS EQ.</t>
  </si>
  <si>
    <t>SERVICIOS DE LIMPIEZA Y MANEJO DE DESECHOS</t>
  </si>
  <si>
    <t>VIATICOS EN EL PAIS</t>
  </si>
  <si>
    <t>GASTOS DE ORDEN SOCIAL Y CULTURAL</t>
  </si>
  <si>
    <t>TRANSFERENCIAS SUBSIDIOS Y OTRAS AYUDAS</t>
  </si>
  <si>
    <t>TRANSFERENCIAS AL DIF MUNICIPAL</t>
  </si>
  <si>
    <t>AYUDAS SOCIALES A PERSONAS</t>
  </si>
  <si>
    <t xml:space="preserve">BECAS Y OTRAS AYUDAS PARA PROGRAMAS DE CAPACITACION </t>
  </si>
  <si>
    <t>JUBILACIONES</t>
  </si>
  <si>
    <t>BIENES MUEBLES E INMUEBLES</t>
  </si>
  <si>
    <t>EQUIPO DE COMPUTO Y DE TECNOLOGIAS DE LA INFORMACION</t>
  </si>
  <si>
    <t>EQUIPOS Y APARATOS AUDIOVISUALES</t>
  </si>
  <si>
    <t>INVERSION PUBLICA</t>
  </si>
  <si>
    <t>EDIFICACION NO HABITACIONAL</t>
  </si>
  <si>
    <t>DIVISION DE TERRENOS Y CONSTRUCCION DE OBRAS DE URBANIZACION</t>
  </si>
  <si>
    <t>DEUDA PUBLICA</t>
  </si>
  <si>
    <t>AMORTIZACION DE LA DEUDA PUBLICA</t>
  </si>
  <si>
    <t>INTERESES DE LA DEUDA PUBLICA</t>
  </si>
  <si>
    <t>DEL 01 AL 31 DE OCTUBRE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</si>
</sst>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Border="1"/>
    <xf numFmtId="0" fontId="3" fillId="2" borderId="7" xfId="0" applyFont="1" applyFill="1" applyBorder="1" applyAlignment="1">
      <alignment horizontal="center"/>
    </xf>
    <xf numFmtId="43" fontId="6" fillId="0" borderId="8" xfId="0" applyNumberFormat="1" applyFont="1" applyFill="1" applyBorder="1"/>
    <xf numFmtId="0" fontId="0" fillId="0" borderId="2" xfId="0" applyBorder="1"/>
    <xf numFmtId="0" fontId="5" fillId="0" borderId="2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43" fontId="5" fillId="3" borderId="6" xfId="0" applyNumberFormat="1" applyFont="1" applyFill="1" applyBorder="1" applyAlignment="1">
      <alignment horizontal="center"/>
    </xf>
    <xf numFmtId="43" fontId="5" fillId="4" borderId="6" xfId="0" applyNumberFormat="1" applyFont="1" applyFill="1" applyBorder="1" applyAlignment="1">
      <alignment horizontal="center"/>
    </xf>
    <xf numFmtId="43" fontId="5" fillId="0" borderId="3" xfId="1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43" fontId="5" fillId="0" borderId="8" xfId="1" applyFont="1" applyBorder="1" applyAlignment="1">
      <alignment wrapText="1"/>
    </xf>
    <xf numFmtId="0" fontId="0" fillId="0" borderId="0" xfId="0" applyAlignment="1">
      <alignment wrapText="1"/>
    </xf>
    <xf numFmtId="0" fontId="4" fillId="3" borderId="5" xfId="0" applyFont="1" applyFill="1" applyBorder="1" applyAlignment="1">
      <alignment wrapText="1"/>
    </xf>
    <xf numFmtId="43" fontId="5" fillId="3" borderId="6" xfId="1" applyFont="1" applyFill="1" applyBorder="1" applyAlignment="1">
      <alignment wrapText="1"/>
    </xf>
    <xf numFmtId="43" fontId="5" fillId="4" borderId="6" xfId="0" applyNumberFormat="1" applyFont="1" applyFill="1" applyBorder="1" applyAlignment="1">
      <alignment horizontal="center" wrapText="1"/>
    </xf>
    <xf numFmtId="43" fontId="6" fillId="0" borderId="8" xfId="0" applyNumberFormat="1" applyFont="1" applyFill="1" applyBorder="1" applyAlignment="1">
      <alignment wrapText="1"/>
    </xf>
    <xf numFmtId="43" fontId="5" fillId="0" borderId="3" xfId="1" applyFont="1" applyBorder="1" applyAlignment="1">
      <alignment wrapText="1"/>
    </xf>
    <xf numFmtId="43" fontId="5" fillId="0" borderId="8" xfId="1" applyFont="1" applyFill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43" fontId="0" fillId="0" borderId="3" xfId="0" applyNumberFormat="1" applyBorder="1" applyAlignment="1">
      <alignment wrapText="1"/>
    </xf>
    <xf numFmtId="43" fontId="6" fillId="5" borderId="6" xfId="0" applyNumberFormat="1" applyFont="1" applyFill="1" applyBorder="1" applyAlignment="1">
      <alignment wrapText="1"/>
    </xf>
    <xf numFmtId="0" fontId="6" fillId="2" borderId="9" xfId="0" applyFont="1" applyFill="1" applyBorder="1" applyAlignment="1">
      <alignment horizontal="right"/>
    </xf>
    <xf numFmtId="43" fontId="6" fillId="2" borderId="10" xfId="1" applyFont="1" applyFill="1" applyBorder="1"/>
    <xf numFmtId="0" fontId="6" fillId="2" borderId="11" xfId="0" applyFont="1" applyFill="1" applyBorder="1" applyAlignment="1">
      <alignment horizontal="right"/>
    </xf>
    <xf numFmtId="43" fontId="6" fillId="2" borderId="12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workbookViewId="0">
      <selection activeCell="C54" sqref="C54"/>
    </sheetView>
  </sheetViews>
  <sheetFormatPr baseColWidth="10" defaultRowHeight="15" x14ac:dyDescent="0.25"/>
  <cols>
    <col min="1" max="1" width="35.28515625" customWidth="1"/>
    <col min="2" max="2" width="13" customWidth="1"/>
    <col min="3" max="3" width="42.5703125" customWidth="1"/>
    <col min="4" max="4" width="13" bestFit="1" customWidth="1"/>
  </cols>
  <sheetData>
    <row r="1" spans="1:4" x14ac:dyDescent="0.25">
      <c r="A1" s="4" t="s">
        <v>0</v>
      </c>
      <c r="B1" s="5"/>
      <c r="C1" s="5"/>
      <c r="D1" s="5"/>
    </row>
    <row r="2" spans="1:4" x14ac:dyDescent="0.25">
      <c r="A2" s="1" t="s">
        <v>1</v>
      </c>
      <c r="B2" s="2"/>
      <c r="C2" s="2"/>
      <c r="D2" s="2"/>
    </row>
    <row r="3" spans="1:4" ht="15.75" thickBot="1" x14ac:dyDescent="0.3">
      <c r="A3" s="1" t="s">
        <v>94</v>
      </c>
      <c r="B3" s="2"/>
      <c r="C3" s="2"/>
      <c r="D3" s="2"/>
    </row>
    <row r="4" spans="1:4" x14ac:dyDescent="0.25">
      <c r="A4" s="11" t="s">
        <v>2</v>
      </c>
      <c r="B4" s="12" t="s">
        <v>3</v>
      </c>
      <c r="C4" s="13" t="s">
        <v>2</v>
      </c>
      <c r="D4" s="7" t="s">
        <v>3</v>
      </c>
    </row>
    <row r="5" spans="1:4" x14ac:dyDescent="0.25">
      <c r="A5" s="14" t="s">
        <v>5</v>
      </c>
      <c r="B5" s="15">
        <f>SUM(B6:B7)</f>
        <v>16458.150000000001</v>
      </c>
      <c r="C5" s="14" t="s">
        <v>37</v>
      </c>
      <c r="D5" s="16">
        <f>SUM(D6:D11)</f>
        <v>1519286.53</v>
      </c>
    </row>
    <row r="6" spans="1:4" s="20" customFormat="1" x14ac:dyDescent="0.25">
      <c r="A6" s="10" t="s">
        <v>6</v>
      </c>
      <c r="B6" s="17">
        <v>10124.18</v>
      </c>
      <c r="C6" s="18" t="s">
        <v>38</v>
      </c>
      <c r="D6" s="19">
        <v>216584</v>
      </c>
    </row>
    <row r="7" spans="1:4" s="20" customFormat="1" x14ac:dyDescent="0.25">
      <c r="A7" s="10" t="s">
        <v>7</v>
      </c>
      <c r="B7" s="17">
        <v>6333.97</v>
      </c>
      <c r="C7" s="18" t="s">
        <v>39</v>
      </c>
      <c r="D7" s="19">
        <v>616974.73</v>
      </c>
    </row>
    <row r="8" spans="1:4" s="20" customFormat="1" x14ac:dyDescent="0.25">
      <c r="A8" s="21" t="s">
        <v>8</v>
      </c>
      <c r="B8" s="22">
        <f>SUM(B9:B22)</f>
        <v>78172.78</v>
      </c>
      <c r="C8" s="18" t="s">
        <v>40</v>
      </c>
      <c r="D8" s="19">
        <v>567910.80000000005</v>
      </c>
    </row>
    <row r="9" spans="1:4" s="20" customFormat="1" x14ac:dyDescent="0.25">
      <c r="A9" s="10" t="s">
        <v>9</v>
      </c>
      <c r="B9" s="17">
        <v>5403</v>
      </c>
      <c r="C9" s="18" t="s">
        <v>41</v>
      </c>
      <c r="D9" s="19">
        <v>60994.34</v>
      </c>
    </row>
    <row r="10" spans="1:4" s="20" customFormat="1" x14ac:dyDescent="0.25">
      <c r="A10" s="10" t="s">
        <v>10</v>
      </c>
      <c r="B10" s="17">
        <v>1628</v>
      </c>
      <c r="C10" s="18" t="s">
        <v>42</v>
      </c>
      <c r="D10" s="19">
        <v>52322.66</v>
      </c>
    </row>
    <row r="11" spans="1:4" s="20" customFormat="1" x14ac:dyDescent="0.25">
      <c r="A11" s="10" t="s">
        <v>11</v>
      </c>
      <c r="B11" s="17">
        <f>3562+2249</f>
        <v>5811</v>
      </c>
      <c r="C11" s="18" t="s">
        <v>43</v>
      </c>
      <c r="D11" s="19">
        <v>4500</v>
      </c>
    </row>
    <row r="12" spans="1:4" s="20" customFormat="1" x14ac:dyDescent="0.25">
      <c r="A12" s="10" t="s">
        <v>12</v>
      </c>
      <c r="B12" s="17">
        <v>1694</v>
      </c>
      <c r="C12" s="21" t="s">
        <v>44</v>
      </c>
      <c r="D12" s="23">
        <f>SUM(D13:D28)</f>
        <v>294145.76000000007</v>
      </c>
    </row>
    <row r="13" spans="1:4" s="20" customFormat="1" ht="26.25" x14ac:dyDescent="0.25">
      <c r="A13" s="10" t="s">
        <v>13</v>
      </c>
      <c r="B13" s="17">
        <v>547</v>
      </c>
      <c r="C13" s="18" t="s">
        <v>45</v>
      </c>
      <c r="D13" s="24">
        <v>671.05</v>
      </c>
    </row>
    <row r="14" spans="1:4" s="20" customFormat="1" ht="26.25" x14ac:dyDescent="0.25">
      <c r="A14" s="10" t="s">
        <v>14</v>
      </c>
      <c r="B14" s="17">
        <v>348</v>
      </c>
      <c r="C14" s="18" t="s">
        <v>46</v>
      </c>
      <c r="D14" s="24">
        <v>16770.63</v>
      </c>
    </row>
    <row r="15" spans="1:4" s="20" customFormat="1" x14ac:dyDescent="0.25">
      <c r="A15" s="10" t="s">
        <v>15</v>
      </c>
      <c r="B15" s="17">
        <v>25377.49</v>
      </c>
      <c r="C15" s="18" t="s">
        <v>47</v>
      </c>
      <c r="D15" s="19">
        <v>3700.4</v>
      </c>
    </row>
    <row r="16" spans="1:4" s="20" customFormat="1" ht="26.25" x14ac:dyDescent="0.25">
      <c r="A16" s="10" t="s">
        <v>16</v>
      </c>
      <c r="B16" s="17">
        <v>6591.56</v>
      </c>
      <c r="C16" s="18" t="s">
        <v>48</v>
      </c>
      <c r="D16" s="19">
        <v>550</v>
      </c>
    </row>
    <row r="17" spans="1:4" s="20" customFormat="1" ht="26.25" x14ac:dyDescent="0.25">
      <c r="A17" s="10" t="s">
        <v>17</v>
      </c>
      <c r="B17" s="17">
        <v>988.73</v>
      </c>
      <c r="C17" s="18" t="s">
        <v>49</v>
      </c>
      <c r="D17" s="19">
        <v>12570.95</v>
      </c>
    </row>
    <row r="18" spans="1:4" s="20" customFormat="1" x14ac:dyDescent="0.25">
      <c r="A18" s="10" t="s">
        <v>18</v>
      </c>
      <c r="B18" s="17">
        <v>8663</v>
      </c>
      <c r="C18" s="18" t="s">
        <v>50</v>
      </c>
      <c r="D18" s="19">
        <v>899.99</v>
      </c>
    </row>
    <row r="19" spans="1:4" s="20" customFormat="1" x14ac:dyDescent="0.25">
      <c r="A19" s="10" t="s">
        <v>19</v>
      </c>
      <c r="B19" s="17">
        <f>16726*80%</f>
        <v>13380.800000000001</v>
      </c>
      <c r="C19" s="18" t="s">
        <v>51</v>
      </c>
      <c r="D19" s="19">
        <v>4124.66</v>
      </c>
    </row>
    <row r="20" spans="1:4" s="20" customFormat="1" ht="26.25" x14ac:dyDescent="0.25">
      <c r="A20" s="10" t="s">
        <v>20</v>
      </c>
      <c r="B20" s="17">
        <f>16726*20%</f>
        <v>3345.2000000000003</v>
      </c>
      <c r="C20" s="18" t="s">
        <v>52</v>
      </c>
      <c r="D20" s="19">
        <v>41539.01</v>
      </c>
    </row>
    <row r="21" spans="1:4" s="20" customFormat="1" x14ac:dyDescent="0.25">
      <c r="A21" s="10" t="s">
        <v>21</v>
      </c>
      <c r="B21" s="17">
        <f>1885+950</f>
        <v>2835</v>
      </c>
      <c r="C21" s="18" t="s">
        <v>53</v>
      </c>
      <c r="D21" s="19">
        <v>1650</v>
      </c>
    </row>
    <row r="22" spans="1:4" s="20" customFormat="1" x14ac:dyDescent="0.25">
      <c r="A22" s="10" t="s">
        <v>22</v>
      </c>
      <c r="B22" s="17">
        <v>1560</v>
      </c>
      <c r="C22" s="18" t="s">
        <v>54</v>
      </c>
      <c r="D22" s="19">
        <v>599</v>
      </c>
    </row>
    <row r="23" spans="1:4" s="20" customFormat="1" x14ac:dyDescent="0.25">
      <c r="A23" s="21" t="s">
        <v>23</v>
      </c>
      <c r="B23" s="22">
        <f>SUM(B24:B25)</f>
        <v>11664.25</v>
      </c>
      <c r="C23" s="18" t="s">
        <v>55</v>
      </c>
      <c r="D23" s="19">
        <v>180298.29</v>
      </c>
    </row>
    <row r="24" spans="1:4" s="20" customFormat="1" x14ac:dyDescent="0.25">
      <c r="A24" s="10" t="s">
        <v>24</v>
      </c>
      <c r="B24" s="17">
        <v>9591</v>
      </c>
      <c r="C24" s="18" t="s">
        <v>56</v>
      </c>
      <c r="D24" s="19">
        <v>1322.4</v>
      </c>
    </row>
    <row r="25" spans="1:4" s="20" customFormat="1" x14ac:dyDescent="0.25">
      <c r="A25" s="10" t="s">
        <v>25</v>
      </c>
      <c r="B25" s="17">
        <v>2073.25</v>
      </c>
      <c r="C25" s="18" t="s">
        <v>57</v>
      </c>
      <c r="D25" s="19">
        <v>5821.2</v>
      </c>
    </row>
    <row r="26" spans="1:4" s="20" customFormat="1" x14ac:dyDescent="0.25">
      <c r="A26" s="21" t="s">
        <v>26</v>
      </c>
      <c r="B26" s="22">
        <f>SUM(B27)</f>
        <v>2220</v>
      </c>
      <c r="C26" s="18" t="s">
        <v>58</v>
      </c>
      <c r="D26" s="19">
        <v>2591.7800000000002</v>
      </c>
    </row>
    <row r="27" spans="1:4" s="20" customFormat="1" ht="26.25" x14ac:dyDescent="0.25">
      <c r="A27" s="10" t="s">
        <v>27</v>
      </c>
      <c r="B27" s="17">
        <v>2220</v>
      </c>
      <c r="C27" s="18" t="s">
        <v>59</v>
      </c>
      <c r="D27" s="19">
        <v>724</v>
      </c>
    </row>
    <row r="28" spans="1:4" s="20" customFormat="1" ht="26.25" x14ac:dyDescent="0.25">
      <c r="A28" s="21" t="s">
        <v>28</v>
      </c>
      <c r="B28" s="22">
        <f>SUM(B29:B30)</f>
        <v>1848622.4900000007</v>
      </c>
      <c r="C28" s="18" t="s">
        <v>60</v>
      </c>
      <c r="D28" s="19">
        <v>20312.400000000001</v>
      </c>
    </row>
    <row r="29" spans="1:4" s="20" customFormat="1" x14ac:dyDescent="0.25">
      <c r="A29" s="10" t="s">
        <v>29</v>
      </c>
      <c r="B29" s="25">
        <f>6107416.59-8169.6-495170.8-563595.67-27.63-3200000</f>
        <v>1840452.8900000006</v>
      </c>
      <c r="C29" s="21" t="s">
        <v>61</v>
      </c>
      <c r="D29" s="23">
        <f>SUM(D30:D47)</f>
        <v>719225.66999999993</v>
      </c>
    </row>
    <row r="30" spans="1:4" s="20" customFormat="1" x14ac:dyDescent="0.25">
      <c r="A30" s="10" t="s">
        <v>30</v>
      </c>
      <c r="B30" s="25">
        <v>8169.6</v>
      </c>
      <c r="C30" s="18" t="s">
        <v>62</v>
      </c>
      <c r="D30" s="26">
        <v>375173</v>
      </c>
    </row>
    <row r="31" spans="1:4" s="20" customFormat="1" x14ac:dyDescent="0.25">
      <c r="A31" s="21" t="s">
        <v>31</v>
      </c>
      <c r="B31" s="22">
        <f>SUM(B32:B35)</f>
        <v>1058794.0999999999</v>
      </c>
      <c r="C31" s="18" t="s">
        <v>63</v>
      </c>
      <c r="D31" s="26">
        <v>2142</v>
      </c>
    </row>
    <row r="32" spans="1:4" s="20" customFormat="1" ht="26.25" x14ac:dyDescent="0.25">
      <c r="A32" s="10" t="s">
        <v>32</v>
      </c>
      <c r="B32" s="25">
        <v>495170.8</v>
      </c>
      <c r="C32" s="18" t="s">
        <v>64</v>
      </c>
      <c r="D32" s="24">
        <v>6713</v>
      </c>
    </row>
    <row r="33" spans="1:4" s="20" customFormat="1" ht="26.25" x14ac:dyDescent="0.25">
      <c r="A33" s="10" t="s">
        <v>33</v>
      </c>
      <c r="B33" s="25"/>
      <c r="C33" s="18" t="s">
        <v>65</v>
      </c>
      <c r="D33" s="19">
        <v>5000</v>
      </c>
    </row>
    <row r="34" spans="1:4" s="20" customFormat="1" x14ac:dyDescent="0.25">
      <c r="A34" s="27" t="s">
        <v>34</v>
      </c>
      <c r="B34" s="25">
        <v>563595.67000000004</v>
      </c>
      <c r="C34" s="18" t="s">
        <v>66</v>
      </c>
      <c r="D34" s="19">
        <v>13200</v>
      </c>
    </row>
    <row r="35" spans="1:4" s="20" customFormat="1" ht="26.25" x14ac:dyDescent="0.25">
      <c r="A35" s="10" t="s">
        <v>33</v>
      </c>
      <c r="B35" s="25">
        <v>27.63</v>
      </c>
      <c r="C35" s="18" t="s">
        <v>67</v>
      </c>
      <c r="D35" s="19">
        <v>8120</v>
      </c>
    </row>
    <row r="36" spans="1:4" s="20" customFormat="1" ht="26.25" x14ac:dyDescent="0.25">
      <c r="A36" s="21" t="s">
        <v>35</v>
      </c>
      <c r="B36" s="22">
        <f>SUM(B37:B38)</f>
        <v>3200000</v>
      </c>
      <c r="C36" s="18" t="s">
        <v>68</v>
      </c>
      <c r="D36" s="19">
        <v>30169.279999999999</v>
      </c>
    </row>
    <row r="37" spans="1:4" s="20" customFormat="1" ht="26.25" x14ac:dyDescent="0.25">
      <c r="A37" s="27" t="s">
        <v>36</v>
      </c>
      <c r="B37" s="17">
        <v>3200000</v>
      </c>
      <c r="C37" s="18" t="s">
        <v>69</v>
      </c>
      <c r="D37" s="19">
        <v>850</v>
      </c>
    </row>
    <row r="38" spans="1:4" s="20" customFormat="1" x14ac:dyDescent="0.25">
      <c r="A38" s="27"/>
      <c r="B38" s="17"/>
      <c r="C38" s="18" t="s">
        <v>70</v>
      </c>
      <c r="D38" s="19">
        <v>1692.44</v>
      </c>
    </row>
    <row r="39" spans="1:4" s="20" customFormat="1" x14ac:dyDescent="0.25">
      <c r="A39" s="28"/>
      <c r="B39" s="29"/>
      <c r="C39" s="18" t="s">
        <v>71</v>
      </c>
      <c r="D39" s="19">
        <v>32458.560000000001</v>
      </c>
    </row>
    <row r="40" spans="1:4" s="20" customFormat="1" x14ac:dyDescent="0.25">
      <c r="A40" s="28"/>
      <c r="B40" s="30"/>
      <c r="C40" s="18" t="s">
        <v>72</v>
      </c>
      <c r="D40" s="19">
        <v>27160</v>
      </c>
    </row>
    <row r="41" spans="1:4" s="20" customFormat="1" ht="26.25" x14ac:dyDescent="0.25">
      <c r="A41" s="28"/>
      <c r="B41" s="29"/>
      <c r="C41" s="18" t="s">
        <v>73</v>
      </c>
      <c r="D41" s="19">
        <v>48727.21</v>
      </c>
    </row>
    <row r="42" spans="1:4" s="20" customFormat="1" ht="26.25" x14ac:dyDescent="0.25">
      <c r="A42" s="28"/>
      <c r="B42" s="29"/>
      <c r="C42" s="18" t="s">
        <v>74</v>
      </c>
      <c r="D42" s="19">
        <v>5421.2</v>
      </c>
    </row>
    <row r="43" spans="1:4" s="20" customFormat="1" ht="26.25" x14ac:dyDescent="0.25">
      <c r="A43" s="28"/>
      <c r="B43" s="29"/>
      <c r="C43" s="18" t="s">
        <v>75</v>
      </c>
      <c r="D43" s="26">
        <v>14286</v>
      </c>
    </row>
    <row r="44" spans="1:4" s="20" customFormat="1" ht="26.25" x14ac:dyDescent="0.25">
      <c r="A44" s="28"/>
      <c r="B44" s="29"/>
      <c r="C44" s="18" t="s">
        <v>76</v>
      </c>
      <c r="D44" s="19">
        <v>14020.53</v>
      </c>
    </row>
    <row r="45" spans="1:4" s="20" customFormat="1" x14ac:dyDescent="0.25">
      <c r="A45" s="28"/>
      <c r="B45" s="29"/>
      <c r="C45" s="18" t="s">
        <v>77</v>
      </c>
      <c r="D45" s="19">
        <v>73892</v>
      </c>
    </row>
    <row r="46" spans="1:4" s="20" customFormat="1" x14ac:dyDescent="0.25">
      <c r="A46" s="28"/>
      <c r="B46" s="29"/>
      <c r="C46" s="18" t="s">
        <v>78</v>
      </c>
      <c r="D46" s="19">
        <v>1716</v>
      </c>
    </row>
    <row r="47" spans="1:4" s="20" customFormat="1" x14ac:dyDescent="0.25">
      <c r="A47" s="28"/>
      <c r="B47" s="29"/>
      <c r="C47" s="18" t="s">
        <v>79</v>
      </c>
      <c r="D47" s="19">
        <v>58484.45</v>
      </c>
    </row>
    <row r="48" spans="1:4" s="20" customFormat="1" x14ac:dyDescent="0.25">
      <c r="A48" s="28"/>
      <c r="B48" s="29"/>
      <c r="C48" s="21" t="s">
        <v>80</v>
      </c>
      <c r="D48" s="31">
        <f>SUM(D49:D52)</f>
        <v>367606</v>
      </c>
    </row>
    <row r="49" spans="1:4" s="20" customFormat="1" x14ac:dyDescent="0.25">
      <c r="A49" s="28"/>
      <c r="B49" s="29"/>
      <c r="C49" s="18" t="s">
        <v>81</v>
      </c>
      <c r="D49" s="19">
        <v>85500</v>
      </c>
    </row>
    <row r="50" spans="1:4" s="20" customFormat="1" x14ac:dyDescent="0.25">
      <c r="A50" s="28"/>
      <c r="B50" s="29"/>
      <c r="C50" s="18" t="s">
        <v>82</v>
      </c>
      <c r="D50" s="19">
        <v>1500</v>
      </c>
    </row>
    <row r="51" spans="1:4" s="20" customFormat="1" ht="26.25" x14ac:dyDescent="0.25">
      <c r="A51" s="28"/>
      <c r="B51" s="29"/>
      <c r="C51" s="18" t="s">
        <v>83</v>
      </c>
      <c r="D51" s="26">
        <v>255000</v>
      </c>
    </row>
    <row r="52" spans="1:4" s="20" customFormat="1" x14ac:dyDescent="0.25">
      <c r="A52" s="28"/>
      <c r="B52" s="29"/>
      <c r="C52" s="18" t="s">
        <v>84</v>
      </c>
      <c r="D52" s="19">
        <v>25606</v>
      </c>
    </row>
    <row r="53" spans="1:4" s="20" customFormat="1" x14ac:dyDescent="0.25">
      <c r="A53" s="28"/>
      <c r="B53" s="29"/>
      <c r="C53" s="21" t="s">
        <v>85</v>
      </c>
      <c r="D53" s="31">
        <f>SUM(D54:D55)</f>
        <v>77577</v>
      </c>
    </row>
    <row r="54" spans="1:4" s="20" customFormat="1" ht="26.25" x14ac:dyDescent="0.25">
      <c r="A54" s="28"/>
      <c r="B54" s="29"/>
      <c r="C54" s="18" t="s">
        <v>86</v>
      </c>
      <c r="D54" s="26">
        <v>63154</v>
      </c>
    </row>
    <row r="55" spans="1:4" s="20" customFormat="1" x14ac:dyDescent="0.25">
      <c r="A55" s="28"/>
      <c r="B55" s="29"/>
      <c r="C55" s="18" t="s">
        <v>87</v>
      </c>
      <c r="D55" s="26">
        <v>14423</v>
      </c>
    </row>
    <row r="56" spans="1:4" s="20" customFormat="1" x14ac:dyDescent="0.25">
      <c r="A56" s="28"/>
      <c r="B56" s="29"/>
      <c r="C56" s="21" t="s">
        <v>88</v>
      </c>
      <c r="D56" s="31">
        <f>SUM(D57:D58)</f>
        <v>676940.53</v>
      </c>
    </row>
    <row r="57" spans="1:4" s="20" customFormat="1" x14ac:dyDescent="0.25">
      <c r="A57" s="28"/>
      <c r="B57" s="29"/>
      <c r="C57" s="18" t="s">
        <v>89</v>
      </c>
      <c r="D57" s="19">
        <v>573917.64</v>
      </c>
    </row>
    <row r="58" spans="1:4" s="20" customFormat="1" ht="26.25" x14ac:dyDescent="0.25">
      <c r="A58" s="28"/>
      <c r="B58" s="29"/>
      <c r="C58" s="18" t="s">
        <v>90</v>
      </c>
      <c r="D58" s="19">
        <v>103022.89</v>
      </c>
    </row>
    <row r="59" spans="1:4" s="20" customFormat="1" x14ac:dyDescent="0.25">
      <c r="A59" s="28"/>
      <c r="B59" s="29"/>
      <c r="C59" s="21" t="s">
        <v>91</v>
      </c>
      <c r="D59" s="31">
        <f>SUM(D60:D61)</f>
        <v>192168.33000000002</v>
      </c>
    </row>
    <row r="60" spans="1:4" s="20" customFormat="1" x14ac:dyDescent="0.25">
      <c r="A60" s="28"/>
      <c r="B60" s="29"/>
      <c r="C60" s="18" t="s">
        <v>92</v>
      </c>
      <c r="D60" s="19">
        <v>120738.2</v>
      </c>
    </row>
    <row r="61" spans="1:4" ht="15.75" thickBot="1" x14ac:dyDescent="0.3">
      <c r="A61" s="9"/>
      <c r="B61" s="6"/>
      <c r="C61" s="3" t="s">
        <v>93</v>
      </c>
      <c r="D61" s="8">
        <v>71430.13</v>
      </c>
    </row>
    <row r="62" spans="1:4" ht="15.75" thickBot="1" x14ac:dyDescent="0.3">
      <c r="A62" s="32" t="s">
        <v>4</v>
      </c>
      <c r="B62" s="33">
        <f>SUM(B5,B8,B23,B26,B28,B31,B36)</f>
        <v>6215931.7700000005</v>
      </c>
      <c r="C62" s="34" t="s">
        <v>4</v>
      </c>
      <c r="D62" s="35">
        <f>SUM(D5,D12,D29,D48,D53,D56,D59)</f>
        <v>3846949.8200000003</v>
      </c>
    </row>
  </sheetData>
  <mergeCells count="3">
    <mergeCell ref="A1:D1"/>
    <mergeCell ref="A2:D2"/>
    <mergeCell ref="A3:D3"/>
  </mergeCells>
  <pageMargins left="0.7" right="0.7" top="0.75" bottom="0.75" header="0.3" footer="0.3"/>
  <pageSetup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2021-03-18T20:30:19Z</cp:lastPrinted>
  <dcterms:created xsi:type="dcterms:W3CDTF">2021-03-18T20:08:24Z</dcterms:created>
  <dcterms:modified xsi:type="dcterms:W3CDTF">2021-03-18T20:31:09Z</dcterms:modified>
</cp:coreProperties>
</file>